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8f0f40f890b34d/Área de Trabalho/DROGABEL/Marketing/"/>
    </mc:Choice>
  </mc:AlternateContent>
  <xr:revisionPtr revIDLastSave="0" documentId="8_{3712EA8C-EAE0-47A2-8006-6000C25AC646}" xr6:coauthVersionLast="47" xr6:coauthVersionMax="47" xr10:uidLastSave="{00000000-0000-0000-0000-000000000000}"/>
  <bookViews>
    <workbookView xWindow="-110" yWindow="-110" windowWidth="19420" windowHeight="10300" xr2:uid="{6C6B09C6-7D7B-4B5D-8C01-97C017F4F193}"/>
  </bookViews>
  <sheets>
    <sheet name="Resum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4" i="1"/>
  <c r="C8" i="1"/>
  <c r="D9" i="1" s="1"/>
  <c r="D17" i="1" s="1"/>
  <c r="G4" i="1"/>
  <c r="D13" i="1" l="1"/>
  <c r="D21" i="1" s="1"/>
  <c r="D14" i="1"/>
  <c r="D22" i="1" s="1"/>
  <c r="D12" i="1"/>
  <c r="D20" i="1" s="1"/>
  <c r="D10" i="1"/>
  <c r="D18" i="1" s="1"/>
  <c r="D11" i="1"/>
  <c r="D19" i="1" s="1"/>
  <c r="C5" i="1" l="1"/>
  <c r="D4" i="1"/>
  <c r="C6" i="1" l="1"/>
  <c r="D5" i="1"/>
  <c r="C22" i="1" l="1"/>
  <c r="C21" i="1"/>
  <c r="C20" i="1"/>
  <c r="D6" i="1"/>
  <c r="C18" i="1" l="1"/>
  <c r="C19" i="1"/>
  <c r="C17" i="1"/>
</calcChain>
</file>

<file path=xl/sharedStrings.xml><?xml version="1.0" encoding="utf-8"?>
<sst xmlns="http://schemas.openxmlformats.org/spreadsheetml/2006/main" count="32" uniqueCount="30">
  <si>
    <t>CMV</t>
  </si>
  <si>
    <t>Vendas</t>
  </si>
  <si>
    <t>Resultado</t>
  </si>
  <si>
    <t>Compras</t>
  </si>
  <si>
    <t>%</t>
  </si>
  <si>
    <t>Compras total</t>
  </si>
  <si>
    <t>Total liquido</t>
  </si>
  <si>
    <t xml:space="preserve"> </t>
  </si>
  <si>
    <t>PREMIAÇÃO</t>
  </si>
  <si>
    <t>Estoque 01/09</t>
  </si>
  <si>
    <t>Percentual</t>
  </si>
  <si>
    <t xml:space="preserve">Vendas Total </t>
  </si>
  <si>
    <t>*</t>
  </si>
  <si>
    <t>Estoque 01/10</t>
  </si>
  <si>
    <t>Daiane</t>
  </si>
  <si>
    <t>Gisele</t>
  </si>
  <si>
    <t>Jéssica</t>
  </si>
  <si>
    <t>Josinice</t>
  </si>
  <si>
    <t>Marcus</t>
  </si>
  <si>
    <t>Vitória</t>
  </si>
  <si>
    <t>DROGABEL - PREMIAÇÃO SOBRE VENDAS/RESULTADO- EXEMPLO</t>
  </si>
  <si>
    <t>(-) Devoluções</t>
  </si>
  <si>
    <t>Vendedor 01</t>
  </si>
  <si>
    <t>Vendedor 02</t>
  </si>
  <si>
    <t>Vendedor 03</t>
  </si>
  <si>
    <t>Vendedor 04</t>
  </si>
  <si>
    <t>Vendedor 05</t>
  </si>
  <si>
    <t>Vendedor 06</t>
  </si>
  <si>
    <t>3.0%</t>
  </si>
  <si>
    <t>Equipe (3,0%)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</si>
</sst>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auto="1"/>
      </right>
      <top style="thick">
        <color auto="1"/>
      </top>
      <bottom style="dotted">
        <color auto="1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 style="dotted">
        <color auto="1"/>
      </bottom>
      <diagonal/>
    </border>
    <border>
      <left style="thick">
        <color indexed="64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ck">
        <color indexed="64"/>
      </right>
      <top style="dotted">
        <color auto="1"/>
      </top>
      <bottom style="dotted">
        <color auto="1"/>
      </bottom>
      <diagonal/>
    </border>
    <border>
      <left style="thick">
        <color indexed="64"/>
      </left>
      <right style="thin">
        <color auto="1"/>
      </right>
      <top style="dotted">
        <color auto="1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indexed="64"/>
      </right>
      <top style="dotted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/>
    </xf>
    <xf numFmtId="44" fontId="0" fillId="0" borderId="9" xfId="2" applyFont="1" applyFill="1" applyBorder="1"/>
    <xf numFmtId="44" fontId="2" fillId="0" borderId="8" xfId="2" applyFont="1" applyFill="1" applyBorder="1"/>
    <xf numFmtId="44" fontId="2" fillId="3" borderId="6" xfId="2" applyFont="1" applyFill="1" applyBorder="1"/>
    <xf numFmtId="44" fontId="0" fillId="0" borderId="0" xfId="2" applyFont="1" applyBorder="1"/>
    <xf numFmtId="44" fontId="2" fillId="0" borderId="11" xfId="2" applyFont="1" applyBorder="1"/>
    <xf numFmtId="2" fontId="0" fillId="0" borderId="0" xfId="0" applyNumberFormat="1" applyAlignment="1">
      <alignment horizontal="center"/>
    </xf>
    <xf numFmtId="0" fontId="3" fillId="3" borderId="5" xfId="0" applyFont="1" applyFill="1" applyBorder="1" applyAlignment="1">
      <alignment horizontal="center"/>
    </xf>
    <xf numFmtId="43" fontId="0" fillId="3" borderId="7" xfId="1" applyFont="1" applyFill="1" applyBorder="1"/>
    <xf numFmtId="43" fontId="0" fillId="0" borderId="4" xfId="1" applyFont="1" applyBorder="1" applyAlignment="1">
      <alignment horizontal="center"/>
    </xf>
    <xf numFmtId="43" fontId="0" fillId="0" borderId="13" xfId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4" fontId="0" fillId="0" borderId="1" xfId="0" applyNumberFormat="1" applyBorder="1" applyAlignment="1">
      <alignment horizontal="right"/>
    </xf>
    <xf numFmtId="4" fontId="0" fillId="0" borderId="12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43" fontId="0" fillId="0" borderId="0" xfId="1" applyFont="1"/>
    <xf numFmtId="43" fontId="0" fillId="0" borderId="8" xfId="1" applyFont="1" applyBorder="1"/>
    <xf numFmtId="43" fontId="0" fillId="0" borderId="9" xfId="1" applyFont="1" applyBorder="1"/>
    <xf numFmtId="43" fontId="0" fillId="0" borderId="11" xfId="1" applyFont="1" applyBorder="1"/>
    <xf numFmtId="43" fontId="0" fillId="2" borderId="13" xfId="1" applyFont="1" applyFill="1" applyBorder="1" applyAlignment="1">
      <alignment horizontal="center"/>
    </xf>
    <xf numFmtId="44" fontId="2" fillId="2" borderId="1" xfId="0" applyNumberFormat="1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44" fontId="4" fillId="0" borderId="9" xfId="2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44" fontId="0" fillId="0" borderId="10" xfId="2" applyFont="1" applyBorder="1" applyAlignment="1">
      <alignment horizontal="right"/>
    </xf>
    <xf numFmtId="8" fontId="0" fillId="0" borderId="14" xfId="0" applyNumberFormat="1" applyBorder="1" applyAlignment="1">
      <alignment horizontal="right"/>
    </xf>
    <xf numFmtId="8" fontId="0" fillId="0" borderId="15" xfId="0" applyNumberFormat="1" applyBorder="1" applyAlignment="1">
      <alignment horizontal="right"/>
    </xf>
    <xf numFmtId="0" fontId="0" fillId="3" borderId="3" xfId="0" applyFill="1" applyBorder="1" applyAlignment="1">
      <alignment horizontal="right"/>
    </xf>
    <xf numFmtId="44" fontId="0" fillId="0" borderId="9" xfId="2" applyFont="1" applyFill="1" applyBorder="1" applyAlignment="1">
      <alignment horizontal="right"/>
    </xf>
    <xf numFmtId="43" fontId="2" fillId="2" borderId="9" xfId="1" applyFont="1" applyFill="1" applyBorder="1" applyAlignment="1">
      <alignment horizontal="right"/>
    </xf>
    <xf numFmtId="0" fontId="0" fillId="0" borderId="19" xfId="0" applyBorder="1"/>
    <xf numFmtId="43" fontId="0" fillId="0" borderId="0" xfId="1" applyFont="1" applyBorder="1"/>
    <xf numFmtId="0" fontId="0" fillId="0" borderId="20" xfId="0" applyBorder="1" applyAlignment="1">
      <alignment horizontal="right"/>
    </xf>
    <xf numFmtId="0" fontId="2" fillId="0" borderId="21" xfId="0" applyFont="1" applyBorder="1"/>
    <xf numFmtId="0" fontId="2" fillId="0" borderId="23" xfId="0" applyFont="1" applyBorder="1"/>
    <xf numFmtId="44" fontId="0" fillId="0" borderId="24" xfId="2" applyFont="1" applyFill="1" applyBorder="1" applyAlignment="1">
      <alignment horizontal="right"/>
    </xf>
    <xf numFmtId="0" fontId="0" fillId="0" borderId="25" xfId="0" applyBorder="1"/>
    <xf numFmtId="0" fontId="2" fillId="2" borderId="24" xfId="0" applyFont="1" applyFill="1" applyBorder="1" applyAlignment="1">
      <alignment horizontal="right"/>
    </xf>
    <xf numFmtId="0" fontId="2" fillId="3" borderId="26" xfId="0" applyFont="1" applyFill="1" applyBorder="1"/>
    <xf numFmtId="0" fontId="0" fillId="0" borderId="27" xfId="0" applyBorder="1" applyAlignment="1">
      <alignment horizontal="right"/>
    </xf>
    <xf numFmtId="0" fontId="2" fillId="2" borderId="28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28" xfId="0" applyBorder="1" applyAlignment="1">
      <alignment horizontal="left"/>
    </xf>
    <xf numFmtId="0" fontId="3" fillId="3" borderId="31" xfId="0" applyFont="1" applyFill="1" applyBorder="1" applyAlignment="1">
      <alignment horizontal="center"/>
    </xf>
    <xf numFmtId="0" fontId="0" fillId="3" borderId="32" xfId="0" applyFill="1" applyBorder="1" applyAlignment="1">
      <alignment horizontal="right"/>
    </xf>
    <xf numFmtId="43" fontId="0" fillId="0" borderId="33" xfId="1" applyFont="1" applyBorder="1" applyAlignment="1">
      <alignment horizontal="center"/>
    </xf>
    <xf numFmtId="0" fontId="0" fillId="0" borderId="34" xfId="0" applyBorder="1" applyAlignment="1">
      <alignment horizontal="right"/>
    </xf>
    <xf numFmtId="0" fontId="0" fillId="0" borderId="35" xfId="0" applyBorder="1" applyAlignment="1">
      <alignment horizontal="right"/>
    </xf>
    <xf numFmtId="0" fontId="2" fillId="0" borderId="28" xfId="0" applyFont="1" applyBorder="1" applyAlignment="1">
      <alignment horizontal="left"/>
    </xf>
    <xf numFmtId="44" fontId="2" fillId="0" borderId="1" xfId="2" applyFont="1" applyBorder="1" applyAlignment="1">
      <alignment horizontal="right"/>
    </xf>
    <xf numFmtId="0" fontId="2" fillId="0" borderId="29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44" fontId="2" fillId="0" borderId="2" xfId="2" applyFont="1" applyBorder="1" applyAlignment="1">
      <alignment horizontal="right"/>
    </xf>
    <xf numFmtId="43" fontId="2" fillId="3" borderId="3" xfId="1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19BA4-F266-456E-8529-90A9EBB80651}">
  <dimension ref="A1:M23"/>
  <sheetViews>
    <sheetView tabSelected="1" workbookViewId="0">
      <selection activeCell="I18" sqref="I18"/>
    </sheetView>
  </sheetViews>
  <sheetFormatPr defaultRowHeight="14.5" x14ac:dyDescent="0.35"/>
  <cols>
    <col min="1" max="1" width="10.81640625" customWidth="1"/>
    <col min="2" max="2" width="19.36328125" customWidth="1"/>
    <col min="3" max="3" width="14.81640625" customWidth="1"/>
    <col min="4" max="4" width="10.453125" style="16" customWidth="1"/>
    <col min="5" max="5" width="16.453125" style="23" customWidth="1"/>
    <col min="6" max="6" width="15.08984375" style="23" customWidth="1"/>
    <col min="7" max="7" width="13.90625" style="23" customWidth="1"/>
    <col min="8" max="8" width="11.08984375" customWidth="1"/>
    <col min="9" max="9" width="12.81640625" style="1" customWidth="1"/>
    <col min="10" max="10" width="10" style="1" customWidth="1"/>
    <col min="11" max="12" width="8.81640625" style="7"/>
    <col min="13" max="13" width="9.81640625" style="1" customWidth="1"/>
    <col min="14" max="14" width="12.54296875" customWidth="1"/>
  </cols>
  <sheetData>
    <row r="1" spans="1:7" ht="15" thickTop="1" x14ac:dyDescent="0.35">
      <c r="B1" s="56" t="s">
        <v>20</v>
      </c>
      <c r="C1" s="57"/>
      <c r="D1" s="57"/>
      <c r="E1" s="57"/>
      <c r="F1" s="57"/>
      <c r="G1" s="58"/>
    </row>
    <row r="2" spans="1:7" ht="15" thickBot="1" x14ac:dyDescent="0.4">
      <c r="B2" s="32"/>
      <c r="D2" s="33"/>
      <c r="G2" s="34"/>
    </row>
    <row r="3" spans="1:7" ht="15" thickTop="1" x14ac:dyDescent="0.35">
      <c r="B3" s="35" t="s">
        <v>1</v>
      </c>
      <c r="C3" s="3">
        <v>180000</v>
      </c>
      <c r="D3" s="17" t="s">
        <v>10</v>
      </c>
      <c r="E3" s="59" t="s">
        <v>5</v>
      </c>
      <c r="F3" s="59" t="s">
        <v>21</v>
      </c>
      <c r="G3" s="60" t="s">
        <v>6</v>
      </c>
    </row>
    <row r="4" spans="1:7" x14ac:dyDescent="0.35">
      <c r="B4" s="36" t="s">
        <v>3</v>
      </c>
      <c r="C4" s="2">
        <f>G4</f>
        <v>108000</v>
      </c>
      <c r="D4" s="18">
        <f>C4/C3%</f>
        <v>60</v>
      </c>
      <c r="E4" s="24">
        <v>108000</v>
      </c>
      <c r="F4" s="30">
        <v>0</v>
      </c>
      <c r="G4" s="37">
        <f>E4-F4</f>
        <v>108000</v>
      </c>
    </row>
    <row r="5" spans="1:7" ht="15" thickBot="1" x14ac:dyDescent="0.4">
      <c r="B5" s="38" t="s">
        <v>0</v>
      </c>
      <c r="C5" s="6">
        <f>E6+C4-F6</f>
        <v>108507.29999999999</v>
      </c>
      <c r="D5" s="19">
        <f>C5/C3%</f>
        <v>60.281833333333324</v>
      </c>
      <c r="E5" s="25" t="s">
        <v>9</v>
      </c>
      <c r="F5" s="31" t="s">
        <v>13</v>
      </c>
      <c r="G5" s="39"/>
    </row>
    <row r="6" spans="1:7" ht="15" thickBot="1" x14ac:dyDescent="0.4">
      <c r="A6" s="22" t="s">
        <v>12</v>
      </c>
      <c r="B6" s="40" t="s">
        <v>2</v>
      </c>
      <c r="C6" s="4">
        <f>C3-C5</f>
        <v>71492.700000000012</v>
      </c>
      <c r="D6" s="9">
        <f>C6/C3%</f>
        <v>39.718166666666676</v>
      </c>
      <c r="E6" s="26">
        <v>295332.88</v>
      </c>
      <c r="F6" s="26">
        <v>294825.58</v>
      </c>
      <c r="G6" s="41"/>
    </row>
    <row r="7" spans="1:7" ht="10" customHeight="1" x14ac:dyDescent="0.35">
      <c r="B7" s="32"/>
      <c r="C7" s="5" t="s">
        <v>7</v>
      </c>
      <c r="D7" s="33"/>
      <c r="G7" s="34"/>
    </row>
    <row r="8" spans="1:7" x14ac:dyDescent="0.35">
      <c r="B8" s="42" t="s">
        <v>11</v>
      </c>
      <c r="C8" s="21">
        <f>C3</f>
        <v>180000</v>
      </c>
      <c r="D8" s="20" t="s">
        <v>4</v>
      </c>
      <c r="E8" s="12"/>
      <c r="F8" s="12"/>
      <c r="G8" s="43"/>
    </row>
    <row r="9" spans="1:7" x14ac:dyDescent="0.35">
      <c r="B9" s="44" t="s">
        <v>22</v>
      </c>
      <c r="C9" s="13">
        <v>48000</v>
      </c>
      <c r="D9" s="11">
        <f>C9/C8%</f>
        <v>26.666666666666668</v>
      </c>
      <c r="E9" s="27"/>
      <c r="F9" s="27"/>
      <c r="G9" s="34"/>
    </row>
    <row r="10" spans="1:7" x14ac:dyDescent="0.35">
      <c r="B10" s="44" t="s">
        <v>23</v>
      </c>
      <c r="C10" s="13">
        <v>32000</v>
      </c>
      <c r="D10" s="11">
        <f>C10/C8%</f>
        <v>17.777777777777779</v>
      </c>
      <c r="E10" s="27"/>
      <c r="F10" s="27"/>
      <c r="G10" s="34"/>
    </row>
    <row r="11" spans="1:7" x14ac:dyDescent="0.35">
      <c r="B11" s="44" t="s">
        <v>24</v>
      </c>
      <c r="C11" s="14">
        <v>23000</v>
      </c>
      <c r="D11" s="11">
        <f>C11/C8%</f>
        <v>12.777777777777779</v>
      </c>
      <c r="E11" s="27"/>
      <c r="F11" s="27"/>
      <c r="G11" s="34"/>
    </row>
    <row r="12" spans="1:7" x14ac:dyDescent="0.35">
      <c r="B12" s="44" t="s">
        <v>25</v>
      </c>
      <c r="C12" s="14">
        <v>36000</v>
      </c>
      <c r="D12" s="11">
        <f>C12/C8%</f>
        <v>20</v>
      </c>
      <c r="E12" s="27"/>
      <c r="F12" s="27"/>
      <c r="G12" s="34"/>
    </row>
    <row r="13" spans="1:7" x14ac:dyDescent="0.35">
      <c r="B13" s="44" t="s">
        <v>26</v>
      </c>
      <c r="C13" s="14">
        <v>2000</v>
      </c>
      <c r="D13" s="11">
        <f>C13/C8%</f>
        <v>1.1111111111111112</v>
      </c>
      <c r="E13" s="27"/>
      <c r="F13" s="27"/>
      <c r="G13" s="34"/>
    </row>
    <row r="14" spans="1:7" ht="15" thickBot="1" x14ac:dyDescent="0.4">
      <c r="B14" s="44" t="s">
        <v>27</v>
      </c>
      <c r="C14" s="15">
        <v>39000</v>
      </c>
      <c r="D14" s="11">
        <f>C14/C8%</f>
        <v>21.666666666666668</v>
      </c>
      <c r="E14" s="28"/>
      <c r="F14" s="28"/>
      <c r="G14" s="34"/>
    </row>
    <row r="15" spans="1:7" ht="15.5" thickTop="1" thickBot="1" x14ac:dyDescent="0.4">
      <c r="B15" s="45"/>
      <c r="C15" s="8" t="s">
        <v>8</v>
      </c>
      <c r="D15" s="55" t="s">
        <v>28</v>
      </c>
      <c r="E15" s="29"/>
      <c r="F15" s="29"/>
      <c r="G15" s="46"/>
    </row>
    <row r="16" spans="1:7" ht="15" thickBot="1" x14ac:dyDescent="0.4">
      <c r="A16" s="22" t="s">
        <v>12</v>
      </c>
      <c r="B16" s="40" t="s">
        <v>29</v>
      </c>
      <c r="C16" s="4">
        <f>C6*3%</f>
        <v>2144.7810000000004</v>
      </c>
      <c r="D16" s="40" t="s">
        <v>10</v>
      </c>
      <c r="E16" s="40"/>
      <c r="F16" s="40"/>
      <c r="G16" s="40"/>
    </row>
    <row r="17" spans="2:7" x14ac:dyDescent="0.35">
      <c r="B17" s="50" t="s">
        <v>14</v>
      </c>
      <c r="C17" s="51">
        <f>(C16*D9)/100</f>
        <v>571.94160000000011</v>
      </c>
      <c r="D17" s="10">
        <f>D9</f>
        <v>26.666666666666668</v>
      </c>
      <c r="G17" s="34"/>
    </row>
    <row r="18" spans="2:7" x14ac:dyDescent="0.35">
      <c r="B18" s="50" t="s">
        <v>15</v>
      </c>
      <c r="C18" s="51">
        <f>(C16*D10)/100</f>
        <v>381.29440000000011</v>
      </c>
      <c r="D18" s="10">
        <f>D10</f>
        <v>17.777777777777779</v>
      </c>
      <c r="G18" s="34"/>
    </row>
    <row r="19" spans="2:7" x14ac:dyDescent="0.35">
      <c r="B19" s="52" t="s">
        <v>16</v>
      </c>
      <c r="C19" s="51">
        <f>(C16*D11)/100</f>
        <v>274.05535000000009</v>
      </c>
      <c r="D19" s="10">
        <f t="shared" ref="D19:D22" si="0">D11</f>
        <v>12.777777777777779</v>
      </c>
      <c r="G19" s="34"/>
    </row>
    <row r="20" spans="2:7" x14ac:dyDescent="0.35">
      <c r="B20" s="52" t="s">
        <v>17</v>
      </c>
      <c r="C20" s="51">
        <f>(C16*D12)/100</f>
        <v>428.95620000000008</v>
      </c>
      <c r="D20" s="10">
        <f t="shared" si="0"/>
        <v>20</v>
      </c>
      <c r="G20" s="34"/>
    </row>
    <row r="21" spans="2:7" x14ac:dyDescent="0.35">
      <c r="B21" s="52" t="s">
        <v>18</v>
      </c>
      <c r="C21" s="51">
        <f>(C16*D13)/100</f>
        <v>23.830900000000007</v>
      </c>
      <c r="D21" s="10">
        <f t="shared" si="0"/>
        <v>1.1111111111111112</v>
      </c>
      <c r="G21" s="34"/>
    </row>
    <row r="22" spans="2:7" ht="15" thickBot="1" x14ac:dyDescent="0.4">
      <c r="B22" s="53" t="s">
        <v>19</v>
      </c>
      <c r="C22" s="54">
        <f>(C16*D14)/100</f>
        <v>464.70255000000014</v>
      </c>
      <c r="D22" s="47">
        <f t="shared" si="0"/>
        <v>21.666666666666668</v>
      </c>
      <c r="E22" s="48"/>
      <c r="F22" s="48"/>
      <c r="G22" s="49"/>
    </row>
    <row r="23" spans="2:7" ht="15" thickTop="1" x14ac:dyDescent="0.35"/>
  </sheetData>
  <mergeCells count="1">
    <mergeCell ref="B1:G1"/>
  </mergeCells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Lovatto</dc:creator>
  <cp:lastModifiedBy>José Lovatto</cp:lastModifiedBy>
  <dcterms:created xsi:type="dcterms:W3CDTF">2023-12-04T20:14:04Z</dcterms:created>
  <dcterms:modified xsi:type="dcterms:W3CDTF">2025-06-25T13:11:53Z</dcterms:modified>
</cp:coreProperties>
</file>